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00" yWindow="210" windowWidth="11100" windowHeight="6345" activeTab="0"/>
  </bookViews>
  <sheets>
    <sheet name="ll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<sst xmlns="http://schemas.openxmlformats.org/spreadsheetml/2006/main" count="32" uniqueCount="18">
  <si>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LORDO</t>
  </si>
  <si>
    <t>ALIQUOTA INPS</t>
  </si>
  <si>
    <t>ALIQUOTA IRAP</t>
  </si>
  <si>
    <t>ALIQUOTA INAIL</t>
  </si>
  <si>
    <t>Lordo</t>
  </si>
  <si>
    <t>Inps c/dip.</t>
  </si>
  <si>
    <t>Inps c/ente</t>
  </si>
  <si>
    <t>IRAP</t>
  </si>
  <si>
    <t>Inail c/dip.</t>
  </si>
  <si>
    <t>Inail c/ente</t>
  </si>
  <si>
    <t>Lordone</t>
  </si>
  <si>
    <t>LORDONE</t>
  </si>
  <si>
    <t>LORDO - LORDONE</t>
  </si>
  <si>
    <t>LORDONE - LORDO</t>
  </si>
  <si>
    <t>%</t>
  </si>
  <si>
    <t>per mille</t>
  </si>
  <si>
    <t>tabella riepilogo aliquote</t>
  </si>
  <si>
    <t>dc - rifi'04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</si>
</sst>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0.0000000"/>
  </numFmts>
  <fonts count="8">
    <font>
      <sz val="10"/>
      <name val="Arial"/>
      <family val="0"/>
    </font>
    <font>
      <b/>
      <sz val="10"/>
      <color indexed="9"/>
      <name val="Arial"/>
      <family val="2"/>
    </font>
    <font>
      <b/>
      <i/>
      <sz val="8"/>
      <color indexed="5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44" fontId="0" fillId="4" borderId="5" xfId="17" applyFill="1" applyBorder="1" applyAlignment="1" applyProtection="1">
      <alignment/>
      <protection hidden="1"/>
    </xf>
    <xf numFmtId="44" fontId="0" fillId="4" borderId="6" xfId="17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44" fontId="0" fillId="5" borderId="5" xfId="17" applyFill="1" applyBorder="1" applyAlignment="1" applyProtection="1">
      <alignment/>
      <protection hidden="1"/>
    </xf>
    <xf numFmtId="44" fontId="0" fillId="5" borderId="6" xfId="17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1" fillId="2" borderId="11" xfId="0" applyFont="1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3" fillId="2" borderId="12" xfId="0" applyFont="1" applyFill="1" applyBorder="1" applyAlignment="1" applyProtection="1">
      <alignment/>
      <protection hidden="1"/>
    </xf>
    <xf numFmtId="0" fontId="4" fillId="2" borderId="12" xfId="0" applyFon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44" fontId="0" fillId="4" borderId="16" xfId="17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1" fillId="3" borderId="11" xfId="0" applyFont="1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9" fontId="3" fillId="3" borderId="12" xfId="20" applyFont="1" applyFill="1" applyBorder="1" applyAlignment="1" applyProtection="1">
      <alignment/>
      <protection hidden="1"/>
    </xf>
    <xf numFmtId="0" fontId="3" fillId="3" borderId="12" xfId="0" applyFont="1" applyFill="1" applyBorder="1" applyAlignment="1" applyProtection="1">
      <alignment/>
      <protection hidden="1"/>
    </xf>
    <xf numFmtId="0" fontId="4" fillId="3" borderId="12" xfId="0" applyFont="1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44" fontId="0" fillId="5" borderId="16" xfId="17" applyFill="1" applyBorder="1" applyAlignment="1" applyProtection="1">
      <alignment/>
      <protection hidden="1"/>
    </xf>
    <xf numFmtId="44" fontId="0" fillId="5" borderId="5" xfId="17" applyFill="1" applyBorder="1" applyAlignment="1" applyProtection="1">
      <alignment/>
      <protection hidden="1"/>
    </xf>
    <xf numFmtId="44" fontId="0" fillId="0" borderId="17" xfId="17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0" fillId="6" borderId="17" xfId="17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0" fontId="0" fillId="6" borderId="19" xfId="0" applyFill="1" applyBorder="1" applyAlignment="1" applyProtection="1">
      <alignment/>
      <protection locked="0"/>
    </xf>
    <xf numFmtId="0" fontId="5" fillId="5" borderId="20" xfId="0" applyFont="1" applyFill="1" applyBorder="1" applyAlignment="1" applyProtection="1">
      <alignment horizontal="center"/>
      <protection hidden="1"/>
    </xf>
    <xf numFmtId="0" fontId="5" fillId="5" borderId="21" xfId="0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6" fillId="7" borderId="0" xfId="15" applyFont="1" applyFill="1" applyAlignment="1" applyProtection="1">
      <alignment horizontal="center"/>
      <protection hidden="1"/>
    </xf>
    <xf numFmtId="0" fontId="6" fillId="7" borderId="0" xfId="15" applyFill="1" applyAlignment="1" applyProtection="1">
      <alignment horizontal="center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m.uniud.it/rifi/interno/si/tabaliquot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3" width="15.7109375" style="15" customWidth="1"/>
    <col min="4" max="8" width="12.7109375" style="15" customWidth="1"/>
    <col min="9" max="16384" width="9.140625" style="15" customWidth="1"/>
  </cols>
  <sheetData>
    <row r="1" ht="12.75">
      <c r="A1" s="9" t="s">
        <v>17</v>
      </c>
    </row>
    <row r="2" ht="13.5" thickBot="1">
      <c r="A2" s="9"/>
    </row>
    <row r="3" spans="2:7" ht="13.5" thickBot="1">
      <c r="B3" s="16"/>
      <c r="C3" s="17"/>
      <c r="D3" s="18"/>
      <c r="F3" s="48" t="s">
        <v>12</v>
      </c>
      <c r="G3" s="49"/>
    </row>
    <row r="4" spans="2:4" ht="12.75">
      <c r="B4" s="19" t="s">
        <v>0</v>
      </c>
      <c r="C4" s="40"/>
      <c r="D4" s="20"/>
    </row>
    <row r="5" spans="2:4" ht="12.75">
      <c r="B5" s="19" t="s">
        <v>1</v>
      </c>
      <c r="C5" s="41"/>
      <c r="D5" s="21" t="s">
        <v>14</v>
      </c>
    </row>
    <row r="6" spans="2:4" ht="12.75">
      <c r="B6" s="19" t="s">
        <v>2</v>
      </c>
      <c r="C6" s="41"/>
      <c r="D6" s="21" t="s">
        <v>14</v>
      </c>
    </row>
    <row r="7" spans="2:7" ht="13.5" thickBot="1">
      <c r="B7" s="19" t="s">
        <v>3</v>
      </c>
      <c r="C7" s="42"/>
      <c r="D7" s="22" t="s">
        <v>15</v>
      </c>
      <c r="F7" s="50" t="s">
        <v>16</v>
      </c>
      <c r="G7" s="51"/>
    </row>
    <row r="8" spans="2:4" ht="13.5" thickBot="1">
      <c r="B8" s="23"/>
      <c r="C8" s="24"/>
      <c r="D8" s="25"/>
    </row>
    <row r="9" ht="13.5" thickBot="1"/>
    <row r="10" spans="2:8" ht="12.75">
      <c r="B10" s="1" t="s">
        <v>4</v>
      </c>
      <c r="C10" s="2" t="s">
        <v>5</v>
      </c>
      <c r="D10" s="2" t="s">
        <v>6</v>
      </c>
      <c r="E10" s="2" t="s">
        <v>7</v>
      </c>
      <c r="F10" s="3" t="s">
        <v>8</v>
      </c>
      <c r="G10" s="3" t="s">
        <v>9</v>
      </c>
      <c r="H10" s="4" t="s">
        <v>10</v>
      </c>
    </row>
    <row r="11" spans="2:8" ht="13.5" thickBot="1">
      <c r="B11" s="26">
        <f>C4</f>
        <v>0</v>
      </c>
      <c r="C11" s="10">
        <f>C4*C5/3/100</f>
        <v>0</v>
      </c>
      <c r="D11" s="10">
        <f>C4*C5*2/3/100</f>
        <v>0</v>
      </c>
      <c r="E11" s="10">
        <f>C4*C6/100</f>
        <v>0</v>
      </c>
      <c r="F11" s="10">
        <f>C4*C7/3/1000+C4*C7/3/1000*0.01</f>
        <v>0</v>
      </c>
      <c r="G11" s="10">
        <f>C4*C7*2/3/1000+C4*C7*2/3/1000*0.01</f>
        <v>0</v>
      </c>
      <c r="H11" s="11">
        <f>B11+D11+E11+G11</f>
        <v>0</v>
      </c>
    </row>
    <row r="13" ht="13.5" thickBot="1"/>
    <row r="14" spans="2:7" ht="13.5" thickBot="1">
      <c r="B14" s="27"/>
      <c r="C14" s="28"/>
      <c r="D14" s="29"/>
      <c r="F14" s="46" t="s">
        <v>13</v>
      </c>
      <c r="G14" s="47"/>
    </row>
    <row r="15" spans="2:4" ht="12.75">
      <c r="B15" s="30" t="s">
        <v>11</v>
      </c>
      <c r="C15" s="43"/>
      <c r="D15" s="31"/>
    </row>
    <row r="16" spans="2:4" ht="12.75">
      <c r="B16" s="30" t="s">
        <v>1</v>
      </c>
      <c r="C16" s="44"/>
      <c r="D16" s="32" t="s">
        <v>14</v>
      </c>
    </row>
    <row r="17" spans="2:4" ht="12.75">
      <c r="B17" s="30" t="s">
        <v>2</v>
      </c>
      <c r="C17" s="44"/>
      <c r="D17" s="33" t="s">
        <v>14</v>
      </c>
    </row>
    <row r="18" spans="2:4" ht="13.5" thickBot="1">
      <c r="B18" s="30" t="s">
        <v>3</v>
      </c>
      <c r="C18" s="45"/>
      <c r="D18" s="34" t="s">
        <v>15</v>
      </c>
    </row>
    <row r="19" spans="2:4" ht="13.5" thickBot="1">
      <c r="B19" s="35"/>
      <c r="C19" s="36"/>
      <c r="D19" s="37"/>
    </row>
    <row r="20" ht="13.5" thickBot="1"/>
    <row r="21" spans="2:8" ht="12.75">
      <c r="B21" s="5" t="s">
        <v>10</v>
      </c>
      <c r="C21" s="6" t="s">
        <v>4</v>
      </c>
      <c r="D21" s="6" t="s">
        <v>5</v>
      </c>
      <c r="E21" s="7" t="s">
        <v>6</v>
      </c>
      <c r="F21" s="12" t="s">
        <v>7</v>
      </c>
      <c r="G21" s="7" t="s">
        <v>8</v>
      </c>
      <c r="H21" s="8" t="s">
        <v>9</v>
      </c>
    </row>
    <row r="22" spans="2:8" ht="13.5" thickBot="1">
      <c r="B22" s="38">
        <f>C15</f>
        <v>0</v>
      </c>
      <c r="C22" s="39">
        <f>C15/(1+(1*C16/100*2/3)+C17/100+(C18/1000*2/3+0.01*C18/1000*2/3))</f>
        <v>0</v>
      </c>
      <c r="D22" s="13">
        <f>C22*C16/3/100</f>
        <v>0</v>
      </c>
      <c r="E22" s="13">
        <f>C22*C16*2/3/100</f>
        <v>0</v>
      </c>
      <c r="F22" s="13">
        <f>C22*C17/100</f>
        <v>0</v>
      </c>
      <c r="G22" s="13">
        <f>C22*C18/3/1000+C22*C18/3/1000*0.01</f>
        <v>0</v>
      </c>
      <c r="H22" s="14">
        <f>C22*C18*2/3/1000+C22*C18*2/3/1000*0.01</f>
        <v>0</v>
      </c>
    </row>
  </sheetData>
  <sheetProtection password="C4F4" sheet="1" objects="1" scenarios="1"/>
  <mergeCells count="3">
    <mergeCell ref="F14:G14"/>
    <mergeCell ref="F3:G3"/>
    <mergeCell ref="F7:G7"/>
  </mergeCells>
  <hyperlinks>
    <hyperlink ref="F7" r:id="rId1" display="tabella riassuntiva aliquote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 degli Studi</dc:creator>
  <cp:keywords/>
  <dc:description/>
  <cp:lastModifiedBy>Universita degli Studi</cp:lastModifiedBy>
  <cp:lastPrinted>2003-10-30T09:20:26Z</cp:lastPrinted>
  <dcterms:created xsi:type="dcterms:W3CDTF">2003-10-30T08:31:19Z</dcterms:created>
  <dcterms:modified xsi:type="dcterms:W3CDTF">2004-02-13T12:13:29Z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